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vv 01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6"/>
  <c r="G13" s="1"/>
  <c r="F12" l="1"/>
  <c r="G12" s="1"/>
  <c r="G45" l="1"/>
  <c r="F15"/>
  <c r="G15" s="1"/>
  <c r="F11"/>
  <c r="G11" s="1"/>
  <c r="F10"/>
  <c r="G10" s="1"/>
  <c r="F9"/>
  <c r="G9" s="1"/>
  <c r="F8"/>
  <c r="F5"/>
  <c r="G5" s="1"/>
  <c r="F49" l="1"/>
  <c r="G49" s="1"/>
  <c r="F46"/>
  <c r="G46" s="1"/>
  <c r="G8"/>
  <c r="F6"/>
  <c r="F50" l="1"/>
  <c r="G50" s="1"/>
  <c r="G6"/>
</calcChain>
</file>

<file path=xl/sharedStrings.xml><?xml version="1.0" encoding="utf-8"?>
<sst xmlns="http://schemas.openxmlformats.org/spreadsheetml/2006/main" count="97" uniqueCount="61">
  <si>
    <t>PČ</t>
  </si>
  <si>
    <t>Množstvo</t>
  </si>
  <si>
    <t>Jednotka</t>
  </si>
  <si>
    <t>Cena za jednotku bez DPH</t>
  </si>
  <si>
    <t>Cena spolu bez DPH</t>
  </si>
  <si>
    <t>Cena spolu s DPH</t>
  </si>
  <si>
    <t>dielo</t>
  </si>
  <si>
    <t xml:space="preserve">CENA SPOLU OSTATNÉ: </t>
  </si>
  <si>
    <t>Výkaz-výmer</t>
  </si>
  <si>
    <t>Názov</t>
  </si>
  <si>
    <t>OSTATNÉ KONŠTRUKCIE A PRÁCE - BÚRANIE:</t>
  </si>
  <si>
    <t>ks</t>
  </si>
  <si>
    <t>90</t>
  </si>
  <si>
    <t>Vybúranie otvorov v murive v základovom alebo nadzákladovom z akýchkoľvek tehál pálených na akúkoľvek maltu priemeru profilu do 60 mm, hr. do 300  mm - 0,001 t</t>
  </si>
  <si>
    <t xml:space="preserve">CENA SPOLU OSTATNÉ KONŠTRUKCIE A PRÁCE: </t>
  </si>
  <si>
    <t>ELEKTROMONTÁŽE</t>
  </si>
  <si>
    <t>PRÁCE A DODÁVKY</t>
  </si>
  <si>
    <t xml:space="preserve">Lišta elektroinštalačná z PVC bez príslušenstva,  uložená pevne vkladacia 60x40 </t>
  </si>
  <si>
    <t>m</t>
  </si>
  <si>
    <t>Kryt koncový pre lištu LH 60x40 mm, KOPOS</t>
  </si>
  <si>
    <t>Kryt roh vnútorný pre lisťu LH 60x40 mm, KOPOS</t>
  </si>
  <si>
    <t>Lišta hranatá z PVC, LH 60x40 mm,  HAGARD</t>
  </si>
  <si>
    <t xml:space="preserve">Krabica prístrojová bez zapojenia (1901, KP 68, KZ 3) </t>
  </si>
  <si>
    <t>Krabica inštalačná KU 68-1901 KA 73,5 x 43,5 mm pod omietku sivá</t>
  </si>
  <si>
    <t>Krabica odbočná s viečkom, svorkovnicou vrátane zapojenia (1903, KR 68) kruhová</t>
  </si>
  <si>
    <t>Krabica univerzálna šedá KPR 68 KA</t>
  </si>
  <si>
    <t xml:space="preserve">Krabicová rozvodka, vrátane ukončenia káblov a zapojenia vodičov z PVC 72x72 mm, IP 40 </t>
  </si>
  <si>
    <t>Krabica s priechodkami G - 49 z PVC svetlo šedá 8106 KA, šxvxh 72x72x42 mm, KOPOS</t>
  </si>
  <si>
    <t>Lišta elektroinštalačná z PVC bez príslušenstva, uložená pevne vkladacia 20x20</t>
  </si>
  <si>
    <t>Kryt koncový pre lištu LHD 20x20 mm, KOPOS</t>
  </si>
  <si>
    <t>Kryt roh vnútorný pre lištu LHD 20x20 mm, KOPOS</t>
  </si>
  <si>
    <t>Lišta hranatá z PVC, LHD 20x20 mm, KOPOS</t>
  </si>
  <si>
    <t>Svorka krabicová 2273-205 WAGO 5x0,5-2,5mm2 5-pólová</t>
  </si>
  <si>
    <t>Svorka krabicová 2273-203 WAGO 3x0,5-2,5mm2 3-pólová</t>
  </si>
  <si>
    <t>Osadenie polyamidovej príchytky - vyvrtávanie a vyčistenie diery, zasunutie príchytky do otvoru do tehlového muriva HM 6</t>
  </si>
  <si>
    <t>Hmoždinka klasická, sivá, M 6x30 mm, typ T6-PA, TRACON Elektric</t>
  </si>
  <si>
    <t>Ukončenie vodičov v rozvádzačoch vrátane zapojenia a vodičovej koncovky do 2,5 mm2</t>
  </si>
  <si>
    <t>Káblové oko medené lisovacie CU 0,75x3 KU-L</t>
  </si>
  <si>
    <t>Spínače nástenné IP 44 vrátane zapojenia jednopólový - radenie 1</t>
  </si>
  <si>
    <t>Spínač PRAKTIK jednopolový nástenný IP 44, ABB</t>
  </si>
  <si>
    <t>Spínače nástenné IP 44 vrátane zapojenia sériový prepínač - radenie 5</t>
  </si>
  <si>
    <t>Prepínač Praktik nástenný, radenie 5, IP44, biely</t>
  </si>
  <si>
    <t>Zásuvka na povrchovú montáž vrátane zapojenia IP 44, dvojnásobná 250V / 16A, 2 x 2P + PE</t>
  </si>
  <si>
    <t>Zásuvka Forix dvojnásobná, radenie 2x2P+T, biela, LEGRAND</t>
  </si>
  <si>
    <t>Zásuvka Aqualine 134.22931.BB 3-násobná IP44 biela</t>
  </si>
  <si>
    <t>Montáž svietidla interiérového na stenu 2,0 kg</t>
  </si>
  <si>
    <t>Montáž LED svetidla stropného 3 W - 18 W</t>
  </si>
  <si>
    <t>Strop.1x 36W IP20 Aura NW LED</t>
  </si>
  <si>
    <t>Kábel medený CYKY 450/750 V uložený pevne 3x1,5 mm2</t>
  </si>
  <si>
    <t>Kábel medený CYKY 3x1,5 mm2</t>
  </si>
  <si>
    <t>Kábel medený CYKY 450/750 V uložený pevne 3x2,5 mm2</t>
  </si>
  <si>
    <t>Kábel medený CYKY 3x2,5 mm2</t>
  </si>
  <si>
    <t>Demontáž - lišta elektroinštalačná vkladacia z PVC bez príslušenstva, uložená pevne do sute 40x20 -0,00023 t</t>
  </si>
  <si>
    <t>Demontáž svietidla interiérového na stenu vrátane odpojenia do sute 2,0 kg -0,00200 t</t>
  </si>
  <si>
    <t>%</t>
  </si>
  <si>
    <t>Podružný materiál</t>
  </si>
  <si>
    <t>Podiel pridružených výkonov</t>
  </si>
  <si>
    <t xml:space="preserve">CENA SPOLU ELEKTROMONTÁŽE: </t>
  </si>
  <si>
    <t>Doprava materiálu</t>
  </si>
  <si>
    <t xml:space="preserve">CENA ZA REALIZÁCIU SPOLU: </t>
  </si>
  <si>
    <t>OSTATNÉ</t>
  </si>
</sst>
</file>

<file path=xl/styles.xml><?xml version="1.0" encoding="utf-8"?>
<styleSheet xmlns="http://schemas.openxmlformats.org/spreadsheetml/2006/main">
  <numFmts count="3">
    <numFmt numFmtId="164" formatCode="_-* #,##0.00\ _S_k_-;\-* #,##0.00\ _S_k_-;_-* &quot;-&quot;??\ _S_k_-;_-@_-"/>
    <numFmt numFmtId="165" formatCode="#,##0.0"/>
    <numFmt numFmtId="166" formatCode="[$€-2]\ #,##0.0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9" fontId="4" fillId="0" borderId="0" xfId="0" applyNumberFormat="1" applyFont="1"/>
    <xf numFmtId="4" fontId="6" fillId="0" borderId="0" xfId="0" applyNumberFormat="1" applyFont="1"/>
    <xf numFmtId="166" fontId="6" fillId="0" borderId="0" xfId="0" applyNumberFormat="1" applyFont="1"/>
    <xf numFmtId="4" fontId="8" fillId="0" borderId="0" xfId="0" applyNumberFormat="1" applyFont="1"/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166" fontId="14" fillId="0" borderId="1" xfId="0" applyNumberFormat="1" applyFont="1" applyBorder="1" applyAlignment="1">
      <alignment horizontal="center" wrapText="1"/>
    </xf>
    <xf numFmtId="166" fontId="9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166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166" fontId="9" fillId="0" borderId="1" xfId="1" applyNumberFormat="1" applyFont="1" applyBorder="1" applyAlignment="1">
      <alignment horizontal="center"/>
    </xf>
    <xf numFmtId="166" fontId="9" fillId="0" borderId="1" xfId="1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</cellXfs>
  <cellStyles count="3">
    <cellStyle name="čiarky" xfId="1" builtinId="3"/>
    <cellStyle name="normálne" xfId="0" builtinId="0"/>
    <cellStyle name="normálne 2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A37" workbookViewId="0">
      <selection activeCell="B45" sqref="B45"/>
    </sheetView>
  </sheetViews>
  <sheetFormatPr defaultRowHeight="15"/>
  <cols>
    <col min="1" max="1" width="7.42578125" customWidth="1"/>
    <col min="2" max="2" width="56.28515625" style="3" customWidth="1"/>
    <col min="3" max="4" width="8.85546875" style="1" customWidth="1"/>
    <col min="5" max="5" width="9" style="4" customWidth="1"/>
    <col min="6" max="6" width="10.85546875" style="2" customWidth="1"/>
    <col min="7" max="7" width="11.140625" style="2" customWidth="1"/>
    <col min="9" max="9" width="13.7109375" customWidth="1"/>
    <col min="10" max="10" width="10.42578125" bestFit="1" customWidth="1"/>
  </cols>
  <sheetData>
    <row r="1" spans="1:11" ht="29.45" customHeight="1">
      <c r="A1" s="34" t="s">
        <v>8</v>
      </c>
      <c r="B1" s="34"/>
      <c r="C1" s="34"/>
      <c r="D1" s="34"/>
      <c r="E1" s="34"/>
      <c r="F1" s="34"/>
      <c r="G1" s="34"/>
      <c r="H1" s="12"/>
      <c r="I1" s="1"/>
      <c r="J1" s="2"/>
      <c r="K1" s="2"/>
    </row>
    <row r="2" spans="1:11" ht="36.75">
      <c r="A2" s="15" t="s">
        <v>0</v>
      </c>
      <c r="B2" s="31" t="s">
        <v>9</v>
      </c>
      <c r="C2" s="15" t="s">
        <v>1</v>
      </c>
      <c r="D2" s="15" t="s">
        <v>2</v>
      </c>
      <c r="E2" s="16" t="s">
        <v>3</v>
      </c>
      <c r="F2" s="17" t="s">
        <v>4</v>
      </c>
      <c r="G2" s="17" t="s">
        <v>5</v>
      </c>
    </row>
    <row r="3" spans="1:11" ht="38.450000000000003" customHeight="1">
      <c r="A3" s="44" t="s">
        <v>16</v>
      </c>
      <c r="B3" s="44"/>
      <c r="C3" s="44"/>
      <c r="D3" s="44"/>
      <c r="E3" s="44"/>
      <c r="F3" s="44"/>
      <c r="G3" s="44"/>
      <c r="H3" s="11"/>
      <c r="I3" s="11"/>
    </row>
    <row r="4" spans="1:11" ht="15.6" customHeight="1">
      <c r="A4" s="23"/>
      <c r="B4" s="32" t="s">
        <v>10</v>
      </c>
      <c r="C4" s="35"/>
      <c r="D4" s="36"/>
      <c r="E4" s="36"/>
      <c r="F4" s="36"/>
      <c r="G4" s="37"/>
    </row>
    <row r="5" spans="1:11" ht="36.75">
      <c r="A5" s="23">
        <v>1</v>
      </c>
      <c r="B5" s="26" t="s">
        <v>13</v>
      </c>
      <c r="C5" s="33" t="s">
        <v>12</v>
      </c>
      <c r="D5" s="23" t="s">
        <v>11</v>
      </c>
      <c r="E5" s="24">
        <v>0</v>
      </c>
      <c r="F5" s="25">
        <f t="shared" ref="F5" si="0">SUM(E5*C5)</f>
        <v>0</v>
      </c>
      <c r="G5" s="25">
        <f t="shared" ref="G5:G6" si="1">SUM(F5*1.2)</f>
        <v>0</v>
      </c>
    </row>
    <row r="6" spans="1:11" ht="30.6" customHeight="1">
      <c r="A6" s="43" t="s">
        <v>14</v>
      </c>
      <c r="B6" s="43"/>
      <c r="C6" s="43"/>
      <c r="D6" s="43"/>
      <c r="E6" s="43"/>
      <c r="F6" s="27">
        <f>SUM(F5:F5)</f>
        <v>0</v>
      </c>
      <c r="G6" s="27">
        <f t="shared" si="1"/>
        <v>0</v>
      </c>
      <c r="H6" s="6"/>
      <c r="I6" s="6"/>
    </row>
    <row r="7" spans="1:11" ht="45.6" customHeight="1">
      <c r="A7" s="44" t="s">
        <v>15</v>
      </c>
      <c r="B7" s="44"/>
      <c r="C7" s="44"/>
      <c r="D7" s="44"/>
      <c r="E7" s="44"/>
      <c r="F7" s="44"/>
      <c r="G7" s="44"/>
      <c r="J7" s="5"/>
    </row>
    <row r="8" spans="1:11" ht="24.75">
      <c r="A8" s="23">
        <v>2</v>
      </c>
      <c r="B8" s="26" t="s">
        <v>17</v>
      </c>
      <c r="C8" s="23">
        <v>40</v>
      </c>
      <c r="D8" s="23" t="s">
        <v>18</v>
      </c>
      <c r="E8" s="24">
        <v>0</v>
      </c>
      <c r="F8" s="25">
        <f t="shared" ref="F8:F13" si="2">SUM(C8*E8)</f>
        <v>0</v>
      </c>
      <c r="G8" s="25">
        <f t="shared" ref="G8:G13" si="3">SUM(F8*1.2)</f>
        <v>0</v>
      </c>
      <c r="H8" s="5"/>
      <c r="I8" s="5"/>
      <c r="J8" s="5"/>
    </row>
    <row r="9" spans="1:11" ht="15.6" customHeight="1">
      <c r="A9" s="23">
        <v>3</v>
      </c>
      <c r="B9" s="26" t="s">
        <v>19</v>
      </c>
      <c r="C9" s="23">
        <v>20</v>
      </c>
      <c r="D9" s="23" t="s">
        <v>11</v>
      </c>
      <c r="E9" s="24">
        <v>0</v>
      </c>
      <c r="F9" s="25">
        <f t="shared" si="2"/>
        <v>0</v>
      </c>
      <c r="G9" s="25">
        <f t="shared" si="3"/>
        <v>0</v>
      </c>
      <c r="H9" s="5"/>
      <c r="I9" s="5"/>
    </row>
    <row r="10" spans="1:11" ht="15.6" customHeight="1">
      <c r="A10" s="23">
        <v>4</v>
      </c>
      <c r="B10" s="26" t="s">
        <v>20</v>
      </c>
      <c r="C10" s="23">
        <v>15</v>
      </c>
      <c r="D10" s="23" t="s">
        <v>11</v>
      </c>
      <c r="E10" s="24">
        <v>0</v>
      </c>
      <c r="F10" s="25">
        <f t="shared" si="2"/>
        <v>0</v>
      </c>
      <c r="G10" s="25">
        <f t="shared" si="3"/>
        <v>0</v>
      </c>
      <c r="J10" s="5"/>
    </row>
    <row r="11" spans="1:11" ht="18.75" customHeight="1">
      <c r="A11" s="23">
        <v>5</v>
      </c>
      <c r="B11" s="26" t="s">
        <v>21</v>
      </c>
      <c r="C11" s="23">
        <v>440</v>
      </c>
      <c r="D11" s="23" t="s">
        <v>18</v>
      </c>
      <c r="E11" s="24">
        <v>0</v>
      </c>
      <c r="F11" s="25">
        <f t="shared" si="2"/>
        <v>0</v>
      </c>
      <c r="G11" s="25">
        <f t="shared" si="3"/>
        <v>0</v>
      </c>
      <c r="H11" s="5"/>
      <c r="I11" s="5"/>
    </row>
    <row r="12" spans="1:11" ht="18.75" customHeight="1">
      <c r="A12" s="23">
        <v>6</v>
      </c>
      <c r="B12" s="26" t="s">
        <v>22</v>
      </c>
      <c r="C12" s="23">
        <v>176</v>
      </c>
      <c r="D12" s="23" t="s">
        <v>11</v>
      </c>
      <c r="E12" s="24">
        <v>0</v>
      </c>
      <c r="F12" s="25">
        <f t="shared" si="2"/>
        <v>0</v>
      </c>
      <c r="G12" s="25">
        <f t="shared" si="3"/>
        <v>0</v>
      </c>
      <c r="H12" s="5"/>
      <c r="I12" s="5"/>
    </row>
    <row r="13" spans="1:11" ht="19.5" customHeight="1">
      <c r="A13" s="23">
        <v>7</v>
      </c>
      <c r="B13" s="26" t="s">
        <v>23</v>
      </c>
      <c r="C13" s="23">
        <v>176</v>
      </c>
      <c r="D13" s="23" t="s">
        <v>11</v>
      </c>
      <c r="E13" s="24">
        <v>0</v>
      </c>
      <c r="F13" s="25">
        <f t="shared" si="2"/>
        <v>0</v>
      </c>
      <c r="G13" s="25">
        <f t="shared" si="3"/>
        <v>0</v>
      </c>
      <c r="H13" s="5"/>
      <c r="I13" s="5"/>
    </row>
    <row r="14" spans="1:11" ht="30" customHeight="1">
      <c r="A14" s="23">
        <v>8</v>
      </c>
      <c r="B14" s="26" t="s">
        <v>24</v>
      </c>
      <c r="C14" s="23">
        <v>30</v>
      </c>
      <c r="D14" s="23" t="s">
        <v>11</v>
      </c>
      <c r="E14" s="24">
        <v>0</v>
      </c>
      <c r="F14" s="25">
        <v>0</v>
      </c>
      <c r="G14" s="25">
        <v>0</v>
      </c>
      <c r="H14" s="5"/>
      <c r="I14" s="5"/>
    </row>
    <row r="15" spans="1:11" ht="15.75" customHeight="1">
      <c r="A15" s="23">
        <v>9</v>
      </c>
      <c r="B15" s="26" t="s">
        <v>25</v>
      </c>
      <c r="C15" s="23">
        <v>30</v>
      </c>
      <c r="D15" s="23" t="s">
        <v>11</v>
      </c>
      <c r="E15" s="24">
        <v>0</v>
      </c>
      <c r="F15" s="25">
        <f>SUM(C15*E15)</f>
        <v>0</v>
      </c>
      <c r="G15" s="25">
        <f>SUM(F15*1.2)</f>
        <v>0</v>
      </c>
    </row>
    <row r="16" spans="1:11" ht="29.25" customHeight="1">
      <c r="A16" s="23">
        <v>10</v>
      </c>
      <c r="B16" s="26" t="s">
        <v>26</v>
      </c>
      <c r="C16" s="23">
        <v>200</v>
      </c>
      <c r="D16" s="23" t="s">
        <v>11</v>
      </c>
      <c r="E16" s="24">
        <v>0</v>
      </c>
      <c r="F16" s="25">
        <v>0</v>
      </c>
      <c r="G16" s="25">
        <v>0</v>
      </c>
    </row>
    <row r="17" spans="1:7" ht="31.5" customHeight="1">
      <c r="A17" s="23">
        <v>11</v>
      </c>
      <c r="B17" s="26" t="s">
        <v>27</v>
      </c>
      <c r="C17" s="23">
        <v>200</v>
      </c>
      <c r="D17" s="23" t="s">
        <v>11</v>
      </c>
      <c r="E17" s="24">
        <v>0</v>
      </c>
      <c r="F17" s="25">
        <v>0</v>
      </c>
      <c r="G17" s="25">
        <v>0</v>
      </c>
    </row>
    <row r="18" spans="1:7" ht="26.25" customHeight="1">
      <c r="A18" s="23">
        <v>12</v>
      </c>
      <c r="B18" s="26" t="s">
        <v>28</v>
      </c>
      <c r="C18" s="23">
        <v>1360</v>
      </c>
      <c r="D18" s="23" t="s">
        <v>18</v>
      </c>
      <c r="E18" s="24">
        <v>0</v>
      </c>
      <c r="F18" s="25">
        <v>0</v>
      </c>
      <c r="G18" s="25">
        <v>0</v>
      </c>
    </row>
    <row r="19" spans="1:7" ht="15.6" customHeight="1">
      <c r="A19" s="23">
        <v>13</v>
      </c>
      <c r="B19" s="26" t="s">
        <v>29</v>
      </c>
      <c r="C19" s="23">
        <v>72.120999999999995</v>
      </c>
      <c r="D19" s="23" t="s">
        <v>18</v>
      </c>
      <c r="E19" s="24">
        <v>0</v>
      </c>
      <c r="F19" s="25">
        <v>0</v>
      </c>
      <c r="G19" s="25">
        <v>0</v>
      </c>
    </row>
    <row r="20" spans="1:7" ht="15.6" customHeight="1">
      <c r="A20" s="23">
        <v>14</v>
      </c>
      <c r="B20" s="26" t="s">
        <v>30</v>
      </c>
      <c r="C20" s="23">
        <v>220</v>
      </c>
      <c r="D20" s="23" t="s">
        <v>11</v>
      </c>
      <c r="E20" s="24">
        <v>0</v>
      </c>
      <c r="F20" s="25">
        <v>0</v>
      </c>
      <c r="G20" s="25">
        <v>0</v>
      </c>
    </row>
    <row r="21" spans="1:7" ht="15.6" customHeight="1">
      <c r="A21" s="23">
        <v>15</v>
      </c>
      <c r="B21" s="26" t="s">
        <v>31</v>
      </c>
      <c r="C21" s="23">
        <v>1360</v>
      </c>
      <c r="D21" s="23" t="s">
        <v>18</v>
      </c>
      <c r="E21" s="24">
        <v>0</v>
      </c>
      <c r="F21" s="25">
        <v>0</v>
      </c>
      <c r="G21" s="25">
        <v>0</v>
      </c>
    </row>
    <row r="22" spans="1:7" ht="15.6" customHeight="1">
      <c r="A22" s="23">
        <v>16</v>
      </c>
      <c r="B22" s="26" t="s">
        <v>32</v>
      </c>
      <c r="C22" s="23">
        <v>300</v>
      </c>
      <c r="D22" s="23" t="s">
        <v>11</v>
      </c>
      <c r="E22" s="24">
        <v>0</v>
      </c>
      <c r="F22" s="25">
        <v>0</v>
      </c>
      <c r="G22" s="25">
        <v>0</v>
      </c>
    </row>
    <row r="23" spans="1:7" ht="15.6" customHeight="1">
      <c r="A23" s="23">
        <v>17</v>
      </c>
      <c r="B23" s="26" t="s">
        <v>33</v>
      </c>
      <c r="C23" s="23">
        <v>300</v>
      </c>
      <c r="D23" s="23" t="s">
        <v>11</v>
      </c>
      <c r="E23" s="24">
        <v>0</v>
      </c>
      <c r="F23" s="25">
        <v>0</v>
      </c>
      <c r="G23" s="25">
        <v>0</v>
      </c>
    </row>
    <row r="24" spans="1:7" ht="24.75" customHeight="1">
      <c r="A24" s="23">
        <v>18</v>
      </c>
      <c r="B24" s="26" t="s">
        <v>34</v>
      </c>
      <c r="C24" s="23">
        <v>6200</v>
      </c>
      <c r="D24" s="23" t="s">
        <v>11</v>
      </c>
      <c r="E24" s="24">
        <v>0</v>
      </c>
      <c r="F24" s="25">
        <v>0</v>
      </c>
      <c r="G24" s="25">
        <v>0</v>
      </c>
    </row>
    <row r="25" spans="1:7" ht="15.6" customHeight="1">
      <c r="A25" s="23">
        <v>19</v>
      </c>
      <c r="B25" s="26" t="s">
        <v>35</v>
      </c>
      <c r="C25" s="23">
        <v>6200</v>
      </c>
      <c r="D25" s="23" t="s">
        <v>11</v>
      </c>
      <c r="E25" s="24">
        <v>0</v>
      </c>
      <c r="F25" s="25">
        <v>0</v>
      </c>
      <c r="G25" s="25">
        <v>0</v>
      </c>
    </row>
    <row r="26" spans="1:7" ht="24" customHeight="1">
      <c r="A26" s="23">
        <v>20</v>
      </c>
      <c r="B26" s="26" t="s">
        <v>36</v>
      </c>
      <c r="C26" s="23">
        <v>464</v>
      </c>
      <c r="D26" s="23" t="s">
        <v>11</v>
      </c>
      <c r="E26" s="24">
        <v>0</v>
      </c>
      <c r="F26" s="25">
        <v>0</v>
      </c>
      <c r="G26" s="25">
        <v>0</v>
      </c>
    </row>
    <row r="27" spans="1:7" ht="15.6" customHeight="1">
      <c r="A27" s="23">
        <v>21</v>
      </c>
      <c r="B27" s="26" t="s">
        <v>37</v>
      </c>
      <c r="C27" s="23">
        <v>464</v>
      </c>
      <c r="D27" s="23" t="s">
        <v>11</v>
      </c>
      <c r="E27" s="24">
        <v>0</v>
      </c>
      <c r="F27" s="25">
        <v>0</v>
      </c>
      <c r="G27" s="25">
        <v>0</v>
      </c>
    </row>
    <row r="28" spans="1:7" ht="15.6" customHeight="1">
      <c r="A28" s="23">
        <v>22</v>
      </c>
      <c r="B28" s="26" t="s">
        <v>38</v>
      </c>
      <c r="C28" s="23">
        <v>29</v>
      </c>
      <c r="D28" s="23" t="s">
        <v>11</v>
      </c>
      <c r="E28" s="24">
        <v>0</v>
      </c>
      <c r="F28" s="25">
        <v>0</v>
      </c>
      <c r="G28" s="25">
        <v>0</v>
      </c>
    </row>
    <row r="29" spans="1:7" ht="15.6" customHeight="1">
      <c r="A29" s="23">
        <v>23</v>
      </c>
      <c r="B29" s="26" t="s">
        <v>39</v>
      </c>
      <c r="C29" s="23">
        <v>29</v>
      </c>
      <c r="D29" s="23" t="s">
        <v>11</v>
      </c>
      <c r="E29" s="24">
        <v>0</v>
      </c>
      <c r="F29" s="25">
        <v>0</v>
      </c>
      <c r="G29" s="25">
        <v>0</v>
      </c>
    </row>
    <row r="30" spans="1:7" ht="15.6" customHeight="1">
      <c r="A30" s="23">
        <v>24</v>
      </c>
      <c r="B30" s="26" t="s">
        <v>40</v>
      </c>
      <c r="C30" s="23">
        <v>29</v>
      </c>
      <c r="D30" s="23" t="s">
        <v>11</v>
      </c>
      <c r="E30" s="24">
        <v>0</v>
      </c>
      <c r="F30" s="25">
        <v>0</v>
      </c>
      <c r="G30" s="25">
        <v>0</v>
      </c>
    </row>
    <row r="31" spans="1:7" ht="15.6" customHeight="1">
      <c r="A31" s="23">
        <v>25</v>
      </c>
      <c r="B31" s="26" t="s">
        <v>41</v>
      </c>
      <c r="C31" s="23">
        <v>29</v>
      </c>
      <c r="D31" s="23" t="s">
        <v>11</v>
      </c>
      <c r="E31" s="24">
        <v>0</v>
      </c>
      <c r="F31" s="25">
        <v>0</v>
      </c>
      <c r="G31" s="25">
        <v>0</v>
      </c>
    </row>
    <row r="32" spans="1:7" ht="28.5" customHeight="1">
      <c r="A32" s="23">
        <v>26</v>
      </c>
      <c r="B32" s="26" t="s">
        <v>42</v>
      </c>
      <c r="C32" s="23">
        <v>58</v>
      </c>
      <c r="D32" s="23" t="s">
        <v>11</v>
      </c>
      <c r="E32" s="24">
        <v>0</v>
      </c>
      <c r="F32" s="25">
        <v>0</v>
      </c>
      <c r="G32" s="25">
        <v>0</v>
      </c>
    </row>
    <row r="33" spans="1:10" ht="15.6" customHeight="1">
      <c r="A33" s="23">
        <v>27</v>
      </c>
      <c r="B33" s="26" t="s">
        <v>43</v>
      </c>
      <c r="C33" s="23">
        <v>29</v>
      </c>
      <c r="D33" s="23" t="s">
        <v>11</v>
      </c>
      <c r="E33" s="24">
        <v>0</v>
      </c>
      <c r="F33" s="25">
        <v>0</v>
      </c>
      <c r="G33" s="25">
        <v>0</v>
      </c>
    </row>
    <row r="34" spans="1:10" ht="15.6" customHeight="1">
      <c r="A34" s="23">
        <v>28</v>
      </c>
      <c r="B34" s="26" t="s">
        <v>44</v>
      </c>
      <c r="C34" s="23">
        <v>29</v>
      </c>
      <c r="D34" s="23" t="s">
        <v>11</v>
      </c>
      <c r="E34" s="24">
        <v>0</v>
      </c>
      <c r="F34" s="25">
        <v>0</v>
      </c>
      <c r="G34" s="25">
        <v>0</v>
      </c>
    </row>
    <row r="35" spans="1:10" ht="15.6" customHeight="1">
      <c r="A35" s="23">
        <v>29</v>
      </c>
      <c r="B35" s="26" t="s">
        <v>45</v>
      </c>
      <c r="C35" s="23">
        <v>261</v>
      </c>
      <c r="D35" s="23" t="s">
        <v>11</v>
      </c>
      <c r="E35" s="24">
        <v>0</v>
      </c>
      <c r="F35" s="25">
        <v>0</v>
      </c>
      <c r="G35" s="25">
        <v>0</v>
      </c>
    </row>
    <row r="36" spans="1:10" ht="15.6" customHeight="1">
      <c r="A36" s="23">
        <v>30</v>
      </c>
      <c r="B36" s="26" t="s">
        <v>46</v>
      </c>
      <c r="C36" s="23">
        <v>261</v>
      </c>
      <c r="D36" s="23" t="s">
        <v>11</v>
      </c>
      <c r="E36" s="24">
        <v>0</v>
      </c>
      <c r="F36" s="25">
        <v>0</v>
      </c>
      <c r="G36" s="25">
        <v>0</v>
      </c>
    </row>
    <row r="37" spans="1:10" ht="15.6" customHeight="1">
      <c r="A37" s="23">
        <v>31</v>
      </c>
      <c r="B37" s="26" t="s">
        <v>47</v>
      </c>
      <c r="C37" s="23">
        <v>261</v>
      </c>
      <c r="D37" s="23" t="s">
        <v>11</v>
      </c>
      <c r="E37" s="24">
        <v>0</v>
      </c>
      <c r="F37" s="25">
        <v>0</v>
      </c>
      <c r="G37" s="25">
        <v>0</v>
      </c>
    </row>
    <row r="38" spans="1:10" ht="15.6" customHeight="1">
      <c r="A38" s="23">
        <v>32</v>
      </c>
      <c r="B38" s="26" t="s">
        <v>48</v>
      </c>
      <c r="C38" s="23">
        <v>4300</v>
      </c>
      <c r="D38" s="23" t="s">
        <v>11</v>
      </c>
      <c r="E38" s="24">
        <v>0</v>
      </c>
      <c r="F38" s="25">
        <v>0</v>
      </c>
      <c r="G38" s="25">
        <v>0</v>
      </c>
    </row>
    <row r="39" spans="1:10" ht="15.6" customHeight="1">
      <c r="A39" s="23">
        <v>33</v>
      </c>
      <c r="B39" s="26" t="s">
        <v>49</v>
      </c>
      <c r="C39" s="23">
        <v>4300</v>
      </c>
      <c r="D39" s="23" t="s">
        <v>11</v>
      </c>
      <c r="E39" s="24">
        <v>0</v>
      </c>
      <c r="F39" s="25">
        <v>0</v>
      </c>
      <c r="G39" s="25">
        <v>0</v>
      </c>
    </row>
    <row r="40" spans="1:10" ht="15.6" customHeight="1">
      <c r="A40" s="23">
        <v>34</v>
      </c>
      <c r="B40" s="26" t="s">
        <v>50</v>
      </c>
      <c r="C40" s="23">
        <v>2500</v>
      </c>
      <c r="D40" s="23" t="s">
        <v>11</v>
      </c>
      <c r="E40" s="24">
        <v>0</v>
      </c>
      <c r="F40" s="25">
        <v>0</v>
      </c>
      <c r="G40" s="25">
        <v>0</v>
      </c>
    </row>
    <row r="41" spans="1:10" ht="15.6" customHeight="1">
      <c r="A41" s="23">
        <v>35</v>
      </c>
      <c r="B41" s="26" t="s">
        <v>51</v>
      </c>
      <c r="C41" s="23">
        <v>2500</v>
      </c>
      <c r="D41" s="23" t="s">
        <v>11</v>
      </c>
      <c r="E41" s="24">
        <v>0</v>
      </c>
      <c r="F41" s="25">
        <v>0</v>
      </c>
      <c r="G41" s="25">
        <v>0</v>
      </c>
    </row>
    <row r="42" spans="1:10" ht="27.75" customHeight="1">
      <c r="A42" s="23">
        <v>36</v>
      </c>
      <c r="B42" s="26" t="s">
        <v>52</v>
      </c>
      <c r="C42" s="23">
        <v>200</v>
      </c>
      <c r="D42" s="23" t="s">
        <v>11</v>
      </c>
      <c r="E42" s="24">
        <v>0</v>
      </c>
      <c r="F42" s="25">
        <v>0</v>
      </c>
      <c r="G42" s="25">
        <v>0</v>
      </c>
    </row>
    <row r="43" spans="1:10" ht="23.25" customHeight="1">
      <c r="A43" s="23">
        <v>37</v>
      </c>
      <c r="B43" s="26" t="s">
        <v>53</v>
      </c>
      <c r="C43" s="23">
        <v>360</v>
      </c>
      <c r="D43" s="23" t="s">
        <v>11</v>
      </c>
      <c r="E43" s="24">
        <v>0</v>
      </c>
      <c r="F43" s="25">
        <v>0</v>
      </c>
      <c r="G43" s="25">
        <v>0</v>
      </c>
    </row>
    <row r="44" spans="1:10" ht="15.6" customHeight="1">
      <c r="A44" s="23">
        <v>38</v>
      </c>
      <c r="B44" s="26" t="s">
        <v>55</v>
      </c>
      <c r="C44" s="23">
        <v>0</v>
      </c>
      <c r="D44" s="23" t="s">
        <v>54</v>
      </c>
      <c r="E44" s="24"/>
      <c r="F44" s="25"/>
      <c r="G44" s="25">
        <v>0</v>
      </c>
    </row>
    <row r="45" spans="1:10">
      <c r="A45" s="23">
        <v>39</v>
      </c>
      <c r="B45" s="28" t="s">
        <v>56</v>
      </c>
      <c r="C45" s="23">
        <v>0</v>
      </c>
      <c r="D45" s="23" t="s">
        <v>54</v>
      </c>
      <c r="E45" s="24"/>
      <c r="F45" s="25"/>
      <c r="G45" s="25">
        <f>SUM(F45*1.2)</f>
        <v>0</v>
      </c>
      <c r="H45" s="5"/>
      <c r="I45" s="5"/>
    </row>
    <row r="46" spans="1:10" ht="30" customHeight="1">
      <c r="A46" s="42" t="s">
        <v>57</v>
      </c>
      <c r="B46" s="42"/>
      <c r="C46" s="42"/>
      <c r="D46" s="42"/>
      <c r="E46" s="42"/>
      <c r="F46" s="27">
        <f>SUM(F8:F45)</f>
        <v>0</v>
      </c>
      <c r="G46" s="27">
        <f>SUM(F46*1.2)</f>
        <v>0</v>
      </c>
      <c r="H46" s="10"/>
      <c r="I46" s="6"/>
      <c r="J46" s="5"/>
    </row>
    <row r="47" spans="1:10" ht="37.9" customHeight="1">
      <c r="A47" s="41" t="s">
        <v>60</v>
      </c>
      <c r="B47" s="41"/>
      <c r="C47" s="38"/>
      <c r="D47" s="39"/>
      <c r="E47" s="39"/>
      <c r="F47" s="39"/>
      <c r="G47" s="40"/>
    </row>
    <row r="48" spans="1:10" ht="15.6" customHeight="1">
      <c r="A48" s="23">
        <v>40</v>
      </c>
      <c r="B48" s="26" t="s">
        <v>58</v>
      </c>
      <c r="C48" s="23">
        <v>0</v>
      </c>
      <c r="D48" s="23" t="s">
        <v>6</v>
      </c>
      <c r="E48" s="24"/>
      <c r="F48" s="25"/>
      <c r="G48" s="25">
        <v>0</v>
      </c>
      <c r="H48" s="9"/>
    </row>
    <row r="49" spans="1:9" ht="28.9" customHeight="1">
      <c r="A49" s="42" t="s">
        <v>7</v>
      </c>
      <c r="B49" s="42"/>
      <c r="C49" s="42"/>
      <c r="D49" s="42"/>
      <c r="E49" s="42"/>
      <c r="F49" s="29">
        <f>SUM(F48)</f>
        <v>0</v>
      </c>
      <c r="G49" s="29">
        <f>SUM(F49*1.2)</f>
        <v>0</v>
      </c>
      <c r="H49" s="10"/>
      <c r="I49" s="7"/>
    </row>
    <row r="50" spans="1:9" ht="49.15" customHeight="1">
      <c r="A50" s="43" t="s">
        <v>59</v>
      </c>
      <c r="B50" s="43"/>
      <c r="C50" s="43"/>
      <c r="D50" s="43"/>
      <c r="E50" s="43"/>
      <c r="F50" s="30">
        <f>SUM(F46,F49,F6)</f>
        <v>0</v>
      </c>
      <c r="G50" s="17">
        <f>SUM(F50*1.2)</f>
        <v>0</v>
      </c>
      <c r="I50" s="8"/>
    </row>
    <row r="51" spans="1:9">
      <c r="A51" s="13"/>
      <c r="B51" s="21"/>
      <c r="C51" s="18"/>
      <c r="D51" s="18"/>
      <c r="E51" s="19"/>
      <c r="F51" s="20"/>
      <c r="G51" s="20"/>
    </row>
    <row r="52" spans="1:9">
      <c r="A52" s="13"/>
      <c r="B52" s="14"/>
      <c r="C52" s="18"/>
      <c r="D52" s="18"/>
      <c r="E52" s="19"/>
      <c r="F52" s="20"/>
      <c r="G52" s="20"/>
    </row>
    <row r="53" spans="1:9">
      <c r="A53" s="13"/>
      <c r="B53" s="22"/>
      <c r="C53" s="18"/>
      <c r="D53" s="18"/>
      <c r="E53" s="19"/>
      <c r="F53" s="20"/>
      <c r="G53" s="20"/>
    </row>
    <row r="54" spans="1:9">
      <c r="A54" s="13"/>
      <c r="B54" s="22"/>
      <c r="C54" s="18"/>
      <c r="D54" s="18"/>
      <c r="E54" s="19"/>
      <c r="F54" s="20"/>
      <c r="G54" s="20"/>
    </row>
    <row r="55" spans="1:9">
      <c r="A55" s="13"/>
      <c r="B55" s="14"/>
      <c r="C55" s="18"/>
      <c r="D55" s="18"/>
      <c r="E55" s="19"/>
      <c r="F55" s="20"/>
      <c r="G55" s="20"/>
    </row>
  </sheetData>
  <mergeCells count="10">
    <mergeCell ref="A50:E50"/>
    <mergeCell ref="A46:E46"/>
    <mergeCell ref="A3:G3"/>
    <mergeCell ref="A6:E6"/>
    <mergeCell ref="A7:G7"/>
    <mergeCell ref="A1:G1"/>
    <mergeCell ref="C4:G4"/>
    <mergeCell ref="C47:G47"/>
    <mergeCell ref="A47:B47"/>
    <mergeCell ref="A49:E49"/>
  </mergeCells>
  <conditionalFormatting sqref="E5 E2">
    <cfRule type="cellIs" dxfId="1" priority="222" stopIfTrue="1" operator="greaterThan">
      <formula>0</formula>
    </cfRule>
  </conditionalFormatting>
  <conditionalFormatting sqref="E48:E49 E46">
    <cfRule type="cellIs" dxfId="0" priority="8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vv 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2021-01-28T17:18:25Z</dcterms:modified>
</cp:coreProperties>
</file>